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aime Ramirez\Downloads\"/>
    </mc:Choice>
  </mc:AlternateContent>
  <xr:revisionPtr revIDLastSave="0" documentId="13_ncr:1_{8E2FEE75-918D-456A-9968-9BA2A52EA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po y Us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2" l="1"/>
  <c r="F13" i="12" l="1"/>
  <c r="F12" i="12"/>
  <c r="F8" i="12"/>
  <c r="F9" i="12"/>
  <c r="F10" i="12"/>
  <c r="F7" i="12"/>
  <c r="F15" i="12" l="1"/>
  <c r="F14" i="12"/>
  <c r="G16" i="12" s="1"/>
  <c r="G8" i="12" l="1"/>
  <c r="G15" i="12"/>
  <c r="G11" i="12"/>
  <c r="G7" i="12"/>
  <c r="G12" i="12"/>
  <c r="G13" i="12"/>
  <c r="G10" i="12"/>
  <c r="G9" i="12"/>
  <c r="G14" i="12" l="1"/>
</calcChain>
</file>

<file path=xl/sharedStrings.xml><?xml version="1.0" encoding="utf-8"?>
<sst xmlns="http://schemas.openxmlformats.org/spreadsheetml/2006/main" count="39" uniqueCount="31">
  <si>
    <t>#</t>
  </si>
  <si>
    <t>Nº</t>
  </si>
  <si>
    <t>INSTRUCTIVO DE LLENADO</t>
  </si>
  <si>
    <t>Revisión: 1</t>
  </si>
  <si>
    <t>PORCENTAJE (%)</t>
  </si>
  <si>
    <t>Total global</t>
  </si>
  <si>
    <t>Total eléctrica</t>
  </si>
  <si>
    <t xml:space="preserve">Anotar el tipo de energía Ej. Eléctricidad, Gasilona, diesel, gas lp, etc. </t>
  </si>
  <si>
    <t xml:space="preserve">Registrar nombre de los equipos en que se usa la energía identificada en los dos puntos anteriores. </t>
  </si>
  <si>
    <t>FORMATO PARA IDENTIFICAR FUENTES, TIPOS Y USOS DE LA ENERGÍA</t>
  </si>
  <si>
    <t xml:space="preserve">Referencia a la Norma ISO 50001:2018 </t>
  </si>
  <si>
    <t>Código: TecNM-EN-PR-01-01</t>
  </si>
  <si>
    <t xml:space="preserve">Nota: Solo llenar los campos indicados y verificar si los datos estan correctos en las graficas de control que de manera automatica se iran llenando para mejor uso de la información identificada e ir agregando campos según sea necesario unicamente en los campos registrados en este instructivo. </t>
  </si>
  <si>
    <t xml:space="preserve">MJ </t>
  </si>
  <si>
    <t>Registrar fuente energética. Ej. Eléctrica, Térmica, etc.</t>
  </si>
  <si>
    <t xml:space="preserve">Registrar el consumo de cada equipo o unidad identificados en el punto 4 ya sea en kw/h o litros, según sea el caso. </t>
  </si>
  <si>
    <t>Anotar el año del cual se esta registrando la información.</t>
  </si>
  <si>
    <t>Eléctrica</t>
  </si>
  <si>
    <t>Electricidad</t>
  </si>
  <si>
    <t>Aire acondicionado</t>
  </si>
  <si>
    <t>Iluminación</t>
  </si>
  <si>
    <t>Equipos electrtónicos</t>
  </si>
  <si>
    <t xml:space="preserve">Aparatos electrodomesticos </t>
  </si>
  <si>
    <t xml:space="preserve">FUENTE DE ENERGÍA                                               </t>
  </si>
  <si>
    <t xml:space="preserve">TIPO DE ENERGÍA                                                                 </t>
  </si>
  <si>
    <t xml:space="preserve">USO DE LA ENERGÍA                                                                                                                                    </t>
  </si>
  <si>
    <t xml:space="preserve">CONSUMO kW/h  </t>
  </si>
  <si>
    <t>Equipos de prueba en los laboratorios</t>
  </si>
  <si>
    <t>AÑO IDENTIFICADO 2023</t>
  </si>
  <si>
    <t xml:space="preserve">M.I.M LUIS RICARDO MENDOZA GARCIA </t>
  </si>
  <si>
    <t>JEDE DE DEPTO. DE MANTENIMIENTO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</si>
</sst>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3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9" fontId="4" fillId="0" borderId="1" xfId="1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vertical="center"/>
    </xf>
    <xf numFmtId="1" fontId="0" fillId="0" borderId="1" xfId="0" applyNumberFormat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1" xfId="0" applyFont="1" applyBorder="1"/>
    <xf numFmtId="0" fontId="4" fillId="0" borderId="1" xfId="0" applyFont="1" applyBorder="1" applyAlignment="1">
      <alignment vertical="center" wrapText="1"/>
    </xf>
    <xf numFmtId="4" fontId="2" fillId="0" borderId="0" xfId="0" applyNumberFormat="1" applyFont="1" applyAlignment="1">
      <alignment horizontal="center"/>
    </xf>
    <xf numFmtId="0" fontId="12" fillId="0" borderId="3" xfId="0" applyFont="1" applyBorder="1"/>
    <xf numFmtId="0" fontId="12" fillId="0" borderId="1" xfId="0" applyFont="1" applyBorder="1"/>
    <xf numFmtId="9" fontId="12" fillId="0" borderId="3" xfId="0" applyNumberFormat="1" applyFont="1" applyBorder="1" applyAlignment="1">
      <alignment horizontal="right"/>
    </xf>
    <xf numFmtId="0" fontId="13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FF66CC"/>
      <color rgb="FF81E1DF"/>
      <color rgb="FF00FFCC"/>
      <color rgb="FFEB4343"/>
      <color rgb="FF3DDF7B"/>
      <color rgb="FF6600FF"/>
      <color rgb="FFB071C9"/>
      <color rgb="FF4E61C2"/>
      <color rgb="FFA9838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USOS</a:t>
            </a:r>
            <a:r>
              <a:rPr lang="es-MX" sz="2800" baseline="0"/>
              <a:t>  DE LA ENERGÍA ELÉCTRICA</a:t>
            </a:r>
            <a:endParaRPr lang="es-MX" sz="2800"/>
          </a:p>
        </c:rich>
      </c:tx>
      <c:layout>
        <c:manualLayout>
          <c:xMode val="edge"/>
          <c:yMode val="edge"/>
          <c:x val="0.2895336658297367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1-4D89-B7E8-E1487C96C8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1-4D89-B7E8-E1487C96C8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B1-4D89-B7E8-E1487C96C8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B1-4D89-B7E8-E1487C96C8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y Uso'!$D$7:$D$10</c:f>
              <c:strCache>
                <c:ptCount val="4"/>
                <c:pt idx="0">
                  <c:v>Aire acondicionado</c:v>
                </c:pt>
                <c:pt idx="1">
                  <c:v>Iluminación</c:v>
                </c:pt>
                <c:pt idx="2">
                  <c:v>Equipos electrtónicos</c:v>
                </c:pt>
                <c:pt idx="3">
                  <c:v>Aparatos electrodomesticos </c:v>
                </c:pt>
              </c:strCache>
            </c:strRef>
          </c:cat>
          <c:val>
            <c:numRef>
              <c:f>'Tipo y Uso'!$G$7:$G$10</c:f>
              <c:numCache>
                <c:formatCode>0%</c:formatCode>
                <c:ptCount val="4"/>
                <c:pt idx="0">
                  <c:v>0.63124671225670703</c:v>
                </c:pt>
                <c:pt idx="1">
                  <c:v>0.26301946344029459</c:v>
                </c:pt>
                <c:pt idx="2">
                  <c:v>6.3124671225670698E-2</c:v>
                </c:pt>
                <c:pt idx="3">
                  <c:v>2.6301946344029457E-2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ABB1-4D89-B7E8-E1487C96C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USOS</a:t>
            </a:r>
            <a:r>
              <a:rPr lang="es-MX" sz="2800" baseline="0"/>
              <a:t> DE LOS COMBUSTIBLES</a:t>
            </a:r>
            <a:endParaRPr lang="es-MX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'Tipo y Uso'!$D$7:$D$13</c:f>
              <c:strCache>
                <c:ptCount val="7"/>
                <c:pt idx="0">
                  <c:v>Aire acondicionado</c:v>
                </c:pt>
                <c:pt idx="1">
                  <c:v>Iluminación</c:v>
                </c:pt>
                <c:pt idx="2">
                  <c:v>Equipos electrtónicos</c:v>
                </c:pt>
                <c:pt idx="3">
                  <c:v>Aparatos electrodomesticos </c:v>
                </c:pt>
                <c:pt idx="4">
                  <c:v>Equipos de prueba en los laboratorios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9-4844-AB97-C3604EF8EED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9-4844-AB97-C3604EF8EED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7-49F5-8781-C79D39DDF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'Tipo y Uso'!$D$7:$D$13</c15:sqref>
                  </c15:fullRef>
                </c:ext>
              </c:extLst>
              <c:f>'Tipo y Uso'!$D$11:$D$13</c:f>
              <c:strCache>
                <c:ptCount val="1"/>
                <c:pt idx="0">
                  <c:v>Equipos de prueba en los laboratorios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'Tipo y Uso'!$G$7:$G$13</c15:sqref>
                  </c15:fullRef>
                </c:ext>
              </c:extLst>
              <c:f>'Tipo y Uso'!$G$11:$G$13</c:f>
              <c:numCache>
                <c:formatCode>0%</c:formatCode>
                <c:ptCount val="3"/>
                <c:pt idx="0">
                  <c:v>1.6307206733298264E-2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'Tipo y Uso'!$G$7</c15:sqref>
                  <c15:spPr xmlns:c15="http://schemas.microsoft.com/office/drawing/2012/chart">
                    <a:gradFill>
                      <a:gsLst>
                        <a:gs pos="100000">
                          <a:schemeClr val="accent1">
                            <a:lumMod val="60000"/>
                            <a:lumOff val="40000"/>
                          </a:schemeClr>
                        </a:gs>
                        <a:gs pos="0">
                          <a:schemeClr val="accent1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Uso'!$G$8</c15:sqref>
                  <c15:spPr xmlns:c15="http://schemas.microsoft.com/office/drawing/2012/chart">
                    <a:gradFill>
                      <a:gsLst>
                        <a:gs pos="100000">
                          <a:schemeClr val="accent2">
                            <a:lumMod val="60000"/>
                            <a:lumOff val="40000"/>
                          </a:schemeClr>
                        </a:gs>
                        <a:gs pos="0">
                          <a:schemeClr val="accent2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Uso'!$G$9</c15:sqref>
                  <c15:spPr xmlns:c15="http://schemas.microsoft.com/office/drawing/2012/chart">
                    <a:gradFill>
                      <a:gsLst>
                        <a:gs pos="100000">
                          <a:schemeClr val="accent3">
                            <a:lumMod val="60000"/>
                            <a:lumOff val="40000"/>
                          </a:schemeClr>
                        </a:gs>
                        <a:gs pos="0">
                          <a:schemeClr val="accent3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Uso'!$G$10</c15:sqref>
                  <c15:spPr xmlns:c15="http://schemas.microsoft.com/office/drawing/2012/chart">
                    <a:gradFill>
                      <a:gsLst>
                        <a:gs pos="100000">
                          <a:schemeClr val="accent4">
                            <a:lumMod val="60000"/>
                            <a:lumOff val="40000"/>
                          </a:schemeClr>
                        </a:gs>
                        <a:gs pos="0">
                          <a:schemeClr val="accent4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DD99-4844-AB97-C3604EF8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FUENTES</a:t>
            </a:r>
            <a:r>
              <a:rPr lang="es-MX" sz="2800" baseline="0"/>
              <a:t> DE ENERGÍA</a:t>
            </a:r>
            <a:endParaRPr lang="es-MX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'Tipo y Uso'!$E$15:$E$16</c:f>
              <c:strCache>
                <c:ptCount val="2"/>
                <c:pt idx="0">
                  <c:v>Total eléctrica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9-4BF2-A33B-AAFC7424BAA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9-4BF2-A33B-AAFC7424BA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y Uso'!$E$15:$E$16</c:f>
              <c:strCache>
                <c:ptCount val="1"/>
                <c:pt idx="0">
                  <c:v>Total eléctrica</c:v>
                </c:pt>
              </c:strCache>
            </c:strRef>
          </c:cat>
          <c:val>
            <c:numRef>
              <c:f>'Tipo y Uso'!$G$15:$G$16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CCE-4A48-887F-61470CA2F7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ustomXml" Target="../ink/ink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165893</xdr:colOff>
      <xdr:row>1</xdr:row>
      <xdr:rowOff>82550</xdr:rowOff>
    </xdr:from>
    <xdr:ext cx="2091532" cy="88503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893" y="292100"/>
          <a:ext cx="2091532" cy="885031"/>
        </a:xfrm>
        <a:prstGeom prst="rect">
          <a:avLst/>
        </a:prstGeom>
      </xdr:spPr>
    </xdr:pic>
    <xdr:clientData/>
  </xdr:oneCellAnchor>
  <xdr:twoCellAnchor>
    <xdr:from>
      <xdr:col>17</xdr:col>
      <xdr:colOff>246063</xdr:colOff>
      <xdr:row>0</xdr:row>
      <xdr:rowOff>182563</xdr:rowOff>
    </xdr:from>
    <xdr:to>
      <xdr:col>28</xdr:col>
      <xdr:colOff>420687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174626</xdr:colOff>
      <xdr:row>21</xdr:row>
      <xdr:rowOff>166686</xdr:rowOff>
    </xdr:from>
    <xdr:to>
      <xdr:col>18</xdr:col>
      <xdr:colOff>500063</xdr:colOff>
      <xdr:row>47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187325</xdr:colOff>
      <xdr:row>0</xdr:row>
      <xdr:rowOff>127000</xdr:rowOff>
    </xdr:from>
    <xdr:to>
      <xdr:col>17</xdr:col>
      <xdr:colOff>63500</xdr:colOff>
      <xdr:row>21</xdr:row>
      <xdr:rowOff>88902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251660</xdr:colOff>
      <xdr:row>16</xdr:row>
      <xdr:rowOff>124135</xdr:rowOff>
    </xdr:from>
    <xdr:to>
      <xdr:col>3</xdr:col>
      <xdr:colOff>1444250</xdr:colOff>
      <xdr:row>22</xdr:row>
      <xdr:rowOff>87100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2" name="Entrada de lápiz 11">
              <a:extLst>
                <a:ext uri="{FF2B5EF4-FFF2-40B4-BE49-F238E27FC236}">
                  <a16:creationId xmlns:a16="http://schemas.microsoft.com/office/drawing/2014/main" id="{79CAE1CC-6CB7-B85F-5F6E-FBD23B65BA8E}"/>
                </a:ext>
              </a:extLst>
            </xdr14:cNvPr>
            <xdr14:cNvContentPartPr/>
          </xdr14:nvContentPartPr>
          <xdr14:nvPr macro=""/>
          <xdr14:xfrm>
            <a:off x="569160" y="6521760"/>
            <a:ext cx="5478840" cy="1248840"/>
          </xdr14:xfrm>
        </xdr:contentPart>
      </mc:Choice>
      <mc:Fallback xmlns="">
        <xdr:pic>
          <xdr:nvPicPr>
            <xdr:cNvPr id="12" name="Entrada de lápiz 11">
              <a:extLst>
                <a:ext uri="{FF2B5EF4-FFF2-40B4-BE49-F238E27FC236}">
                  <a16:creationId xmlns:a16="http://schemas.microsoft.com/office/drawing/2014/main" id="{79CAE1CC-6CB7-B85F-5F6E-FBD23B65BA8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51520" y="6503760"/>
              <a:ext cx="5514480" cy="1284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8T02:16:38.903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1404 24575,'0'0'0,"15"0"0,294 46 0,-148-18 0,1349 109-461,7-152 0,-278-93 370,-10-74-79,-722 83 47,-365 64 537,206-81-1,-331 110-343,44-21 233,-57 25-294,0-2 0,0 3 0,0-1 0,-1-1 0,0 1-1,1-1 1,-1 0 0,0 0 0,0-1 0,0 1-1,3-7 1,-6 10-9,0-1 0,1 1 0,-1 0 0,0 0 0,0-1 0,0 1 0,0 0 0,0 0 0,0 0 0,0 0 0,0-2 0,0 2 0,0 0 0,0-1 0,0 1 0,0 0 0,0 0 0,0-1 0,0 1 0,0 0 0,0-1 0,-1 1 0,1 0 0,0 0 0,0-1 0,0 1 0,0 0 0,-1 0 0,1-1 0,0 1 0,0 0 0,-1 0 0,1-1 0,0 1 0,0 0 0,-1 0 0,1 0 0,0 0 0,0 0 0,-1 0 0,1-1 0,-1 1 0,-18-3 0,15 2 0,-39-2 0,1 1 0,0 2 0,-1 2 0,1 2 0,-44 10 0,-209 61 0,34 11-210,-276 131 0,-232 158-1250,524-252 1070,49-25 371,-586 284-495,668-333 479,-2-4-1,-124 29 1,-466 81 18,-9-42-14,465-76 117,-83 22 986,133-21-172,-243 14-1,424-50-899,11-1 0,0-1 0,0 0 0,1 0 0,-1 0 0,0-1 0,-8-2 0,15 1 0,9-2 0,40-14 0,0 2 0,73-14 0,-75 20 0,1329-248-1630,-348 76 495,396-114 1135,291-58 0,10 48 0,-372 111 0,-5 0 0,746-94-1183,-1841 254 1949,290-29 2390,-526 63-3132,-10 0-24,1 1 1,0-1-1,0 2 0,0-1 1,11 2-1</inkml:trace>
  <inkml:trace contextRef="#ctx0" brushRef="#br0" timeOffset="1937.63">4889 1969 24575,'36'4'0,"265"40"0,334 5 0,-396-51 0,0-10 0,-1-11 0,459-105 0,148-90-234,647-144-316,-1141 298 521,186-39 188,-809 122 495,3 16-654,-66 3 0,1171-151 0,-483 53 0,226-30-162,956-142-561,-1286 192 1028,139-17 275,-594 81-580,-141 13 0,611-67 0,-128 10 0,936-151 0,-605 88 0,-426 76 0,0 0 0,1 3 0,0 2 0,47 3 0,-88-1 0,-1 0 0,1 0 0,-1 0 0,0 1 0,1-1 0,-1 0 0,1 0 0,-1 0 0,1 0 0,-1 0 0,0 0 0,1 0 0,-1 0 0,1 0 0,-1 0 0,0 0 0,1-1 0,-1 1 0,1 0 0,-1 0 0,0 0 0,1 0 0,-1-1 0,1 1 0,-1 0 0,0 0 0,1-1 0,-1 1 0,0 0 0,0-1 0,1 1 0,-1 0 0,0-1 0,0 1 0,1 0 0,-1-1 0,0 1 0,0 0 0,0-1 0,0 1 0,0-1 0,1 1 0,-1 0 0,0 0 0,0 0 0,0-2 0,0 2 0,0-1 0,0 1 0,0 0 0,-1-1 0,1 1 0,0-1 0,0 1 0,0-1 0,0 1 0,0 0 0,-1-1 0,1 1 0,0 0 0,0-1 0,-1 1 0,-19-26 0,6 15 0,0 2 0,-1 0 0,0 0 0,-1 1 0,0 1 0,-31-9 0,-69-21 11,-195-36 0,-136 8-295,-322-5-1446,-892 33 0,-768 217-2259,124 236 3989,1203-117-693,36 97-1,932-334 763,-164 104-1,250-135 30,2 2 0,1 1 0,2 3 0,1 2 0,2 1 0,-48 65 0,73-85 187,1 1-1,1 1 1,1 0-1,1 0 1,1 1 0,1 1-1,1-1 1,2 2 0,-6 31-1,10-37-93,0 1 0,2-1-1,0 0 1,1 1-1,1-1 1,1 0 0,0 0-1,2 0 1,0 0-1,1-1 1,1 0-1,16 29 1,3-4-193,2-1 0,2-1 1,1-2-1,3-1 0,1-2 0,1-1 0,67 49 0,-11-20 66,2-3-1,142 67 0,-54-46 97,3-7-1,4-10 1,2-7 0,365 60-1,-199-73-1570,652-2 0,-538-59 1309,-2-20-1,526-110 1,-422 22-510,736-261 1,-234-51 911,-1001 400-84,-1-5 0,-2-2-1,77-62 1,-123 84 69,-1-2-1,-1 0 1,-1-1-1,27-40 1,-37 45-52,-1 1 1,-1-2-1,0 1 1,-2-1-1,0 0 1,-1-2-1,6-33 1,-8 12-6549</inkml:trace>
  <inkml:trace contextRef="#ctx0" brushRef="#br0" timeOffset="2312.37">10577 836 24575,'0'0'0,"0"0"0,0 0 0,0 0 0,0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60" zoomScaleNormal="60" workbookViewId="0">
      <selection activeCell="F24" sqref="F24"/>
    </sheetView>
  </sheetViews>
  <sheetFormatPr baseColWidth="10" defaultRowHeight="15" x14ac:dyDescent="0.25"/>
  <cols>
    <col min="1" max="1" width="4.7109375" bestFit="1" customWidth="1"/>
    <col min="2" max="2" width="31.28515625" customWidth="1"/>
    <col min="3" max="3" width="33" customWidth="1"/>
    <col min="4" max="5" width="46.85546875" customWidth="1"/>
    <col min="6" max="6" width="28.140625" customWidth="1"/>
    <col min="7" max="7" width="38.7109375" bestFit="1" customWidth="1"/>
  </cols>
  <sheetData>
    <row r="1" spans="1:9" ht="15.75" customHeight="1" x14ac:dyDescent="0.25"/>
    <row r="2" spans="1:9" ht="42" customHeight="1" x14ac:dyDescent="0.25">
      <c r="A2" s="25"/>
      <c r="B2" s="25"/>
      <c r="C2" s="22" t="s">
        <v>9</v>
      </c>
      <c r="D2" s="23"/>
      <c r="E2" s="23"/>
      <c r="F2" s="24"/>
      <c r="G2" s="10" t="s">
        <v>11</v>
      </c>
      <c r="H2" s="8"/>
      <c r="I2" s="9"/>
    </row>
    <row r="3" spans="1:9" ht="36" customHeight="1" x14ac:dyDescent="0.25">
      <c r="A3" s="25"/>
      <c r="B3" s="25"/>
      <c r="C3" s="22" t="s">
        <v>10</v>
      </c>
      <c r="D3" s="23"/>
      <c r="E3" s="23"/>
      <c r="F3" s="24"/>
      <c r="G3" s="10" t="s">
        <v>3</v>
      </c>
      <c r="H3" s="8"/>
    </row>
    <row r="4" spans="1:9" ht="36" customHeight="1" x14ac:dyDescent="0.25">
      <c r="A4" s="29" t="s">
        <v>28</v>
      </c>
      <c r="B4" s="30"/>
      <c r="C4" s="30"/>
      <c r="D4" s="30"/>
      <c r="E4" s="30"/>
      <c r="F4" s="30"/>
      <c r="G4" s="31"/>
      <c r="H4" s="8"/>
    </row>
    <row r="5" spans="1:9" ht="48.75" customHeight="1" x14ac:dyDescent="0.25">
      <c r="A5" s="26" t="s">
        <v>0</v>
      </c>
      <c r="B5" s="21" t="s">
        <v>23</v>
      </c>
      <c r="C5" s="21" t="s">
        <v>24</v>
      </c>
      <c r="D5" s="21" t="s">
        <v>25</v>
      </c>
      <c r="E5" s="27" t="s">
        <v>26</v>
      </c>
      <c r="F5" s="21" t="s">
        <v>13</v>
      </c>
      <c r="G5" s="21" t="s">
        <v>4</v>
      </c>
    </row>
    <row r="6" spans="1:9" ht="60" customHeight="1" x14ac:dyDescent="0.25">
      <c r="A6" s="26"/>
      <c r="B6" s="21"/>
      <c r="C6" s="21"/>
      <c r="D6" s="21"/>
      <c r="E6" s="28"/>
      <c r="F6" s="21"/>
      <c r="G6" s="21"/>
    </row>
    <row r="7" spans="1:9" ht="30.75" customHeight="1" x14ac:dyDescent="0.25">
      <c r="A7" s="1">
        <v>1</v>
      </c>
      <c r="B7" s="1" t="s">
        <v>17</v>
      </c>
      <c r="C7" s="1" t="s">
        <v>18</v>
      </c>
      <c r="D7" s="1" t="s">
        <v>19</v>
      </c>
      <c r="E7" s="1">
        <v>120000</v>
      </c>
      <c r="F7" s="1">
        <f>E7*3.6</f>
        <v>432000</v>
      </c>
      <c r="G7" s="3">
        <f>F7/$F$14</f>
        <v>0.63124671225670703</v>
      </c>
    </row>
    <row r="8" spans="1:9" ht="25.5" customHeight="1" x14ac:dyDescent="0.25">
      <c r="A8" s="1">
        <v>2</v>
      </c>
      <c r="B8" s="1" t="s">
        <v>17</v>
      </c>
      <c r="C8" s="1" t="s">
        <v>18</v>
      </c>
      <c r="D8" s="1" t="s">
        <v>20</v>
      </c>
      <c r="E8" s="1">
        <v>50000</v>
      </c>
      <c r="F8" s="1">
        <f t="shared" ref="F8:F11" si="0">E8*3.6</f>
        <v>180000</v>
      </c>
      <c r="G8" s="3">
        <f t="shared" ref="G8:G13" si="1">F8/$F$14</f>
        <v>0.26301946344029459</v>
      </c>
    </row>
    <row r="9" spans="1:9" ht="25.5" customHeight="1" x14ac:dyDescent="0.25">
      <c r="A9" s="1">
        <v>3</v>
      </c>
      <c r="B9" s="1" t="s">
        <v>17</v>
      </c>
      <c r="C9" s="1" t="s">
        <v>18</v>
      </c>
      <c r="D9" s="1" t="s">
        <v>21</v>
      </c>
      <c r="E9" s="1">
        <v>12000</v>
      </c>
      <c r="F9" s="1">
        <f t="shared" si="0"/>
        <v>43200</v>
      </c>
      <c r="G9" s="3">
        <f>F9/$F$14</f>
        <v>6.3124671225670698E-2</v>
      </c>
    </row>
    <row r="10" spans="1:9" ht="25.5" customHeight="1" x14ac:dyDescent="0.25">
      <c r="A10" s="1">
        <v>4</v>
      </c>
      <c r="B10" s="1" t="s">
        <v>17</v>
      </c>
      <c r="C10" s="1" t="s">
        <v>18</v>
      </c>
      <c r="D10" s="1" t="s">
        <v>22</v>
      </c>
      <c r="E10" s="1">
        <v>5000</v>
      </c>
      <c r="F10" s="1">
        <f t="shared" si="0"/>
        <v>18000</v>
      </c>
      <c r="G10" s="3">
        <f t="shared" si="1"/>
        <v>2.6301946344029457E-2</v>
      </c>
    </row>
    <row r="11" spans="1:9" ht="31.5" customHeight="1" x14ac:dyDescent="0.25">
      <c r="A11" s="1">
        <v>5</v>
      </c>
      <c r="B11" s="1" t="s">
        <v>17</v>
      </c>
      <c r="C11" s="1" t="s">
        <v>18</v>
      </c>
      <c r="D11" s="11" t="s">
        <v>27</v>
      </c>
      <c r="E11" s="1">
        <v>3100</v>
      </c>
      <c r="F11" s="1">
        <f t="shared" si="0"/>
        <v>11160</v>
      </c>
      <c r="G11" s="3">
        <f t="shared" si="1"/>
        <v>1.6307206733298264E-2</v>
      </c>
    </row>
    <row r="12" spans="1:9" ht="25.5" customHeight="1" x14ac:dyDescent="0.25">
      <c r="A12" s="1"/>
      <c r="B12" s="1"/>
      <c r="C12" s="1"/>
      <c r="D12" s="1"/>
      <c r="E12" s="1"/>
      <c r="F12" s="1">
        <f>E12*35.35</f>
        <v>0</v>
      </c>
      <c r="G12" s="3">
        <f t="shared" si="1"/>
        <v>0</v>
      </c>
    </row>
    <row r="13" spans="1:9" ht="25.5" customHeight="1" x14ac:dyDescent="0.25">
      <c r="A13" s="1"/>
      <c r="B13" s="1"/>
      <c r="C13" s="1"/>
      <c r="D13" s="1"/>
      <c r="E13" s="1"/>
      <c r="F13" s="1">
        <f>E13*25.93</f>
        <v>0</v>
      </c>
      <c r="G13" s="3">
        <f t="shared" si="1"/>
        <v>0</v>
      </c>
    </row>
    <row r="14" spans="1:9" ht="25.35" customHeight="1" x14ac:dyDescent="0.25">
      <c r="A14" s="2"/>
      <c r="B14" s="2"/>
      <c r="C14" s="2"/>
      <c r="E14" s="4" t="s">
        <v>5</v>
      </c>
      <c r="F14" s="13">
        <f>SUM(F7:F13)</f>
        <v>684360</v>
      </c>
      <c r="G14" s="15">
        <f>SUM(G7:G13)</f>
        <v>1</v>
      </c>
    </row>
    <row r="15" spans="1:9" ht="25.35" customHeight="1" x14ac:dyDescent="0.25">
      <c r="A15" s="2"/>
      <c r="B15" s="2"/>
      <c r="C15" s="2"/>
      <c r="D15" s="12"/>
      <c r="E15" s="4" t="s">
        <v>6</v>
      </c>
      <c r="F15" s="14">
        <f>SUM(F7:F11)</f>
        <v>684360</v>
      </c>
      <c r="G15" s="6">
        <f>F15/$F$14</f>
        <v>1</v>
      </c>
    </row>
    <row r="16" spans="1:9" ht="26.25" customHeight="1" x14ac:dyDescent="0.25">
      <c r="E16" s="4"/>
      <c r="F16" s="7"/>
      <c r="G16" s="6">
        <f>F16/$F$14</f>
        <v>0</v>
      </c>
    </row>
    <row r="17" spans="1:5" ht="26.25" customHeight="1" x14ac:dyDescent="0.25">
      <c r="D17" s="4"/>
      <c r="E17" s="4"/>
    </row>
    <row r="24" spans="1:5" ht="15.75" x14ac:dyDescent="0.25">
      <c r="B24" s="32" t="s">
        <v>29</v>
      </c>
      <c r="C24" s="32"/>
      <c r="D24" s="16"/>
    </row>
    <row r="25" spans="1:5" ht="15.75" x14ac:dyDescent="0.25">
      <c r="B25" s="32" t="s">
        <v>30</v>
      </c>
      <c r="C25" s="32"/>
    </row>
    <row r="27" spans="1:5" ht="20.25" customHeight="1" x14ac:dyDescent="0.25">
      <c r="A27" s="5" t="s">
        <v>1</v>
      </c>
      <c r="B27" s="20" t="s">
        <v>2</v>
      </c>
      <c r="C27" s="20"/>
      <c r="D27" s="20"/>
      <c r="E27" s="20"/>
    </row>
    <row r="28" spans="1:5" ht="18" customHeight="1" x14ac:dyDescent="0.25">
      <c r="A28" s="5">
        <v>1</v>
      </c>
      <c r="B28" s="17" t="s">
        <v>16</v>
      </c>
      <c r="C28" s="17"/>
      <c r="D28" s="17"/>
      <c r="E28" s="17"/>
    </row>
    <row r="29" spans="1:5" ht="18" customHeight="1" x14ac:dyDescent="0.25">
      <c r="A29" s="5">
        <v>2</v>
      </c>
      <c r="B29" s="17" t="s">
        <v>14</v>
      </c>
      <c r="C29" s="17"/>
      <c r="D29" s="17"/>
      <c r="E29" s="17"/>
    </row>
    <row r="30" spans="1:5" ht="18" customHeight="1" x14ac:dyDescent="0.25">
      <c r="A30" s="5">
        <v>3</v>
      </c>
      <c r="B30" s="17" t="s">
        <v>7</v>
      </c>
      <c r="C30" s="17"/>
      <c r="D30" s="17"/>
      <c r="E30" s="17"/>
    </row>
    <row r="31" spans="1:5" ht="18" customHeight="1" x14ac:dyDescent="0.25">
      <c r="A31" s="5">
        <v>4</v>
      </c>
      <c r="B31" s="17" t="s">
        <v>8</v>
      </c>
      <c r="C31" s="17"/>
      <c r="D31" s="17"/>
      <c r="E31" s="17"/>
    </row>
    <row r="32" spans="1:5" ht="18" customHeight="1" x14ac:dyDescent="0.25">
      <c r="A32" s="5">
        <v>5</v>
      </c>
      <c r="B32" s="17" t="s">
        <v>15</v>
      </c>
      <c r="C32" s="17"/>
      <c r="D32" s="17"/>
      <c r="E32" s="17"/>
    </row>
    <row r="33" spans="1:5" ht="15.75" customHeight="1" x14ac:dyDescent="0.25">
      <c r="A33" s="18" t="s">
        <v>12</v>
      </c>
      <c r="B33" s="18"/>
      <c r="C33" s="18"/>
      <c r="D33" s="18"/>
      <c r="E33" s="18"/>
    </row>
    <row r="34" spans="1:5" ht="15.75" customHeight="1" x14ac:dyDescent="0.25">
      <c r="A34" s="19"/>
      <c r="B34" s="19"/>
      <c r="C34" s="19"/>
      <c r="D34" s="19"/>
      <c r="E34" s="19"/>
    </row>
    <row r="35" spans="1:5" ht="15" customHeight="1" x14ac:dyDescent="0.25">
      <c r="A35" s="19"/>
      <c r="B35" s="19"/>
      <c r="C35" s="19"/>
      <c r="D35" s="19"/>
      <c r="E35" s="19"/>
    </row>
    <row r="36" spans="1:5" ht="15" customHeight="1" x14ac:dyDescent="0.25">
      <c r="A36" s="19"/>
      <c r="B36" s="19"/>
      <c r="C36" s="19"/>
      <c r="D36" s="19"/>
      <c r="E36" s="19"/>
    </row>
  </sheetData>
  <mergeCells count="20">
    <mergeCell ref="B28:E28"/>
    <mergeCell ref="B27:E27"/>
    <mergeCell ref="G5:G6"/>
    <mergeCell ref="C2:F2"/>
    <mergeCell ref="C3:F3"/>
    <mergeCell ref="A2:B3"/>
    <mergeCell ref="A5:A6"/>
    <mergeCell ref="B5:B6"/>
    <mergeCell ref="C5:C6"/>
    <mergeCell ref="D5:D6"/>
    <mergeCell ref="F5:F6"/>
    <mergeCell ref="E5:E6"/>
    <mergeCell ref="A4:G4"/>
    <mergeCell ref="B24:C24"/>
    <mergeCell ref="B25:C25"/>
    <mergeCell ref="B29:E29"/>
    <mergeCell ref="B30:E30"/>
    <mergeCell ref="B31:E31"/>
    <mergeCell ref="B32:E32"/>
    <mergeCell ref="A33:E36"/>
  </mergeCells>
  <pageMargins left="0.39370078740157483" right="0.19685039370078741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 y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Brenda Pacheco Hernandez</dc:creator>
  <cp:lastModifiedBy>Jaime Ramirez</cp:lastModifiedBy>
  <cp:lastPrinted>2023-05-18T02:14:50Z</cp:lastPrinted>
  <dcterms:created xsi:type="dcterms:W3CDTF">2018-04-26T02:11:52Z</dcterms:created>
  <dcterms:modified xsi:type="dcterms:W3CDTF">2023-05-18T16:20:42Z</dcterms:modified>
</cp:coreProperties>
</file>